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7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<sst xmlns="http://schemas.openxmlformats.org/spreadsheetml/2006/main" count="88" uniqueCount="74">
  <si>
    <t>B1</t>
  </si>
  <si>
    <t>B101</t>
  </si>
  <si>
    <t>B102</t>
  </si>
  <si>
    <t>1-2</t>
  </si>
  <si>
    <t>3-5</t>
  </si>
  <si>
    <t>6-10</t>
  </si>
  <si>
    <t>11-15</t>
  </si>
  <si>
    <t>17(c1-c6)</t>
  </si>
  <si>
    <t>楼层 Floor</t>
  </si>
  <si>
    <t>建筑面积 Construction Area（平方米sqm）</t>
  </si>
  <si>
    <t>单价 Unit Price（元/平方米 RMB/sqm）</t>
  </si>
  <si>
    <t>总价 Total Price（元 RMB）</t>
  </si>
  <si>
    <t>总计 Total</t>
  </si>
  <si>
    <t>契税 Contract Tax3%(元）</t>
  </si>
  <si>
    <t>免收公共维修基金 Maintanance Fund2%</t>
  </si>
  <si>
    <t>印花税 Stamp Tax 0.05%(元）</t>
  </si>
  <si>
    <t>钱先生购置西环广场单元选择建议表</t>
  </si>
  <si>
    <r>
      <t>商业三层及</t>
    </r>
    <r>
      <rPr>
        <b/>
        <sz val="11"/>
        <rFont val="Arial"/>
        <family val="2"/>
      </rPr>
      <t>B1</t>
    </r>
    <r>
      <rPr>
        <b/>
        <sz val="11"/>
        <rFont val="宋体"/>
        <family val="0"/>
      </rPr>
      <t>层租赁价格　</t>
    </r>
    <r>
      <rPr>
        <b/>
        <sz val="11"/>
        <rFont val="Arial"/>
        <family val="2"/>
      </rPr>
      <t>The rental price for commercial 3 floors and 1 basement floor</t>
    </r>
  </si>
  <si>
    <r>
      <t>平均年租金</t>
    </r>
    <r>
      <rPr>
        <sz val="11"/>
        <rFont val="Arial"/>
        <family val="2"/>
      </rPr>
      <t>/</t>
    </r>
    <r>
      <rPr>
        <sz val="11"/>
        <rFont val="宋体"/>
        <family val="0"/>
      </rPr>
      <t>平方米</t>
    </r>
    <r>
      <rPr>
        <sz val="11"/>
        <rFont val="Arial"/>
        <family val="2"/>
      </rPr>
      <t xml:space="preserve"> Average Annual Rental/sqm</t>
    </r>
  </si>
  <si>
    <r>
      <t>五年内开发商对租户按时足额支付租金提供担保，</t>
    </r>
    <r>
      <rPr>
        <sz val="11"/>
        <rFont val="Arial"/>
        <family val="2"/>
      </rPr>
      <t>10</t>
    </r>
    <r>
      <rPr>
        <sz val="11"/>
        <rFont val="宋体"/>
        <family val="0"/>
      </rPr>
      <t>年以内投资客户可无条件退房，客户已获取租金无需退还，开发商将于客户退房后</t>
    </r>
    <r>
      <rPr>
        <sz val="11"/>
        <rFont val="Arial"/>
        <family val="2"/>
      </rPr>
      <t>10</t>
    </r>
    <r>
      <rPr>
        <sz val="11"/>
        <rFont val="宋体"/>
        <family val="0"/>
      </rPr>
      <t>个工作日内退还客户购房本金。</t>
    </r>
    <r>
      <rPr>
        <sz val="11"/>
        <rFont val="Arial"/>
        <family val="2"/>
      </rPr>
      <t>The developer will provide guarantee for tenants' rental, the investor clients can quit the space without any cause in 10 years, the rental the investor obtained has no need to return to the developer. The developer will return all the purchase corpus to the investor within 10 working days.</t>
    </r>
  </si>
  <si>
    <t xml:space="preserve">商铺投资计划书　15年租约 + 开发商担保 + 无条件回购  </t>
  </si>
  <si>
    <r>
      <t>商业三层及</t>
    </r>
    <r>
      <rPr>
        <b/>
        <sz val="11"/>
        <rFont val="Arial"/>
        <family val="2"/>
      </rPr>
      <t>B1</t>
    </r>
    <r>
      <rPr>
        <b/>
        <sz val="11"/>
        <rFont val="宋体"/>
        <family val="0"/>
      </rPr>
      <t>层投资回报分析　　　</t>
    </r>
    <r>
      <rPr>
        <b/>
        <sz val="11"/>
        <rFont val="Arial"/>
        <family val="2"/>
      </rPr>
      <t>Investment Return Rate for commercial 3rd floor and 1 basement floor</t>
    </r>
  </si>
  <si>
    <r>
      <t>楼层</t>
    </r>
    <r>
      <rPr>
        <sz val="11"/>
        <rFont val="Arial"/>
        <family val="2"/>
      </rPr>
      <t xml:space="preserve"> </t>
    </r>
  </si>
  <si>
    <t>Floor</t>
  </si>
  <si>
    <r>
      <t>房号</t>
    </r>
    <r>
      <rPr>
        <sz val="11"/>
        <rFont val="Arial"/>
        <family val="2"/>
      </rPr>
      <t xml:space="preserve"> </t>
    </r>
  </si>
  <si>
    <t>Room No.</t>
  </si>
  <si>
    <t>建筑面积</t>
  </si>
  <si>
    <t xml:space="preserve"> Construction Area</t>
  </si>
  <si>
    <r>
      <t>套内建筑面积</t>
    </r>
    <r>
      <rPr>
        <sz val="11"/>
        <rFont val="Arial"/>
        <family val="2"/>
      </rPr>
      <t xml:space="preserve"> </t>
    </r>
  </si>
  <si>
    <t>Net Area</t>
  </si>
  <si>
    <r>
      <t>单价</t>
    </r>
    <r>
      <rPr>
        <sz val="11"/>
        <rFont val="Arial"/>
        <family val="2"/>
      </rPr>
      <t xml:space="preserve"> </t>
    </r>
    <r>
      <rPr>
        <sz val="11"/>
        <rFont val="宋体"/>
        <family val="0"/>
      </rPr>
      <t>（元</t>
    </r>
    <r>
      <rPr>
        <sz val="11"/>
        <rFont val="Arial"/>
        <family val="2"/>
      </rPr>
      <t>/</t>
    </r>
    <r>
      <rPr>
        <sz val="11"/>
        <rFont val="宋体"/>
        <family val="0"/>
      </rPr>
      <t>建筑平方米</t>
    </r>
    <r>
      <rPr>
        <sz val="11"/>
        <rFont val="Arial"/>
        <family val="2"/>
      </rPr>
      <t xml:space="preserve">) </t>
    </r>
  </si>
  <si>
    <t>Unit Price (RMB/sqm）</t>
  </si>
  <si>
    <t xml:space="preserve"> Total Price (RMB)</t>
  </si>
  <si>
    <t>总价 (人民币)</t>
  </si>
  <si>
    <r>
      <t>投资年限</t>
    </r>
    <r>
      <rPr>
        <sz val="11"/>
        <rFont val="Arial"/>
        <family val="2"/>
      </rPr>
      <t xml:space="preserve"> </t>
    </r>
  </si>
  <si>
    <t>Investment Period</t>
  </si>
  <si>
    <r>
      <t>租金</t>
    </r>
    <r>
      <rPr>
        <sz val="11"/>
        <rFont val="Arial"/>
        <family val="2"/>
      </rPr>
      <t xml:space="preserve"> </t>
    </r>
    <r>
      <rPr>
        <sz val="11"/>
        <rFont val="宋体"/>
        <family val="0"/>
      </rPr>
      <t>（元</t>
    </r>
    <r>
      <rPr>
        <sz val="11"/>
        <rFont val="Arial"/>
        <family val="2"/>
      </rPr>
      <t>/</t>
    </r>
    <r>
      <rPr>
        <sz val="11"/>
        <rFont val="宋体"/>
        <family val="0"/>
      </rPr>
      <t>天</t>
    </r>
    <r>
      <rPr>
        <sz val="11"/>
        <rFont val="Arial"/>
        <family val="2"/>
      </rPr>
      <t>/</t>
    </r>
    <r>
      <rPr>
        <sz val="11"/>
        <rFont val="宋体"/>
        <family val="0"/>
      </rPr>
      <t>平方米</t>
    </r>
    <r>
      <rPr>
        <sz val="11"/>
        <rFont val="Arial"/>
        <family val="2"/>
      </rPr>
      <t xml:space="preserve"> ) </t>
    </r>
  </si>
  <si>
    <t>Rental (RMB/day/sqm)</t>
  </si>
  <si>
    <r>
      <t>平均租金</t>
    </r>
    <r>
      <rPr>
        <sz val="11"/>
        <rFont val="Arial"/>
        <family val="2"/>
      </rPr>
      <t xml:space="preserve"> </t>
    </r>
    <r>
      <rPr>
        <sz val="11"/>
        <rFont val="宋体"/>
        <family val="0"/>
      </rPr>
      <t>（元</t>
    </r>
    <r>
      <rPr>
        <sz val="11"/>
        <rFont val="Arial"/>
        <family val="2"/>
      </rPr>
      <t>/</t>
    </r>
    <r>
      <rPr>
        <sz val="11"/>
        <rFont val="宋体"/>
        <family val="0"/>
      </rPr>
      <t>天</t>
    </r>
    <r>
      <rPr>
        <sz val="11"/>
        <rFont val="Arial"/>
        <family val="2"/>
      </rPr>
      <t>/</t>
    </r>
    <r>
      <rPr>
        <sz val="11"/>
        <rFont val="宋体"/>
        <family val="0"/>
      </rPr>
      <t>平方米</t>
    </r>
    <r>
      <rPr>
        <sz val="11"/>
        <rFont val="Arial"/>
        <family val="2"/>
      </rPr>
      <t xml:space="preserve">) </t>
    </r>
  </si>
  <si>
    <t>Average Rental (RMB/day/sqm）</t>
  </si>
  <si>
    <r>
      <t>年租金</t>
    </r>
    <r>
      <rPr>
        <sz val="11"/>
        <rFont val="Arial"/>
        <family val="2"/>
      </rPr>
      <t>/</t>
    </r>
    <r>
      <rPr>
        <sz val="11"/>
        <rFont val="宋体"/>
        <family val="0"/>
      </rPr>
      <t>平方米</t>
    </r>
    <r>
      <rPr>
        <sz val="11"/>
        <rFont val="Arial"/>
        <family val="2"/>
      </rPr>
      <t xml:space="preserve"> (</t>
    </r>
    <r>
      <rPr>
        <sz val="11"/>
        <rFont val="宋体"/>
        <family val="0"/>
      </rPr>
      <t>元</t>
    </r>
    <r>
      <rPr>
        <sz val="11"/>
        <rFont val="Arial"/>
        <family val="2"/>
      </rPr>
      <t>/</t>
    </r>
    <r>
      <rPr>
        <sz val="11"/>
        <rFont val="宋体"/>
        <family val="0"/>
      </rPr>
      <t>平米</t>
    </r>
    <r>
      <rPr>
        <sz val="11"/>
        <rFont val="Arial"/>
        <family val="2"/>
      </rPr>
      <t>/</t>
    </r>
    <r>
      <rPr>
        <sz val="11"/>
        <rFont val="宋体"/>
        <family val="0"/>
      </rPr>
      <t>年</t>
    </r>
    <r>
      <rPr>
        <sz val="11"/>
        <rFont val="Arial"/>
        <family val="2"/>
      </rPr>
      <t>)</t>
    </r>
  </si>
  <si>
    <t>Annual Rental per sqm (RMB/sqm/year)</t>
  </si>
  <si>
    <t>Average Annual Rental per sqm (RMB/sqm/year)</t>
  </si>
  <si>
    <r>
      <t>建筑面积</t>
    </r>
    <r>
      <rPr>
        <sz val="11"/>
        <rFont val="Arial"/>
        <family val="2"/>
      </rPr>
      <t xml:space="preserve"> </t>
    </r>
  </si>
  <si>
    <t>Construction Area</t>
  </si>
  <si>
    <r>
      <t>价格</t>
    </r>
    <r>
      <rPr>
        <sz val="11"/>
        <rFont val="Arial"/>
        <family val="2"/>
      </rPr>
      <t xml:space="preserve"> </t>
    </r>
    <r>
      <rPr>
        <sz val="11"/>
        <rFont val="宋体"/>
        <family val="0"/>
      </rPr>
      <t>（元</t>
    </r>
    <r>
      <rPr>
        <sz val="11"/>
        <rFont val="Arial"/>
        <family val="2"/>
      </rPr>
      <t>/</t>
    </r>
    <r>
      <rPr>
        <sz val="11"/>
        <rFont val="宋体"/>
        <family val="0"/>
      </rPr>
      <t>建筑平方米</t>
    </r>
    <r>
      <rPr>
        <sz val="11"/>
        <rFont val="宋体"/>
        <family val="0"/>
      </rPr>
      <t>）</t>
    </r>
  </si>
  <si>
    <t>Price (RMB/sqm)</t>
  </si>
  <si>
    <r>
      <t>平均年租金</t>
    </r>
    <r>
      <rPr>
        <sz val="11"/>
        <rFont val="Arial"/>
        <family val="2"/>
      </rPr>
      <t xml:space="preserve"> </t>
    </r>
    <r>
      <rPr>
        <sz val="11"/>
        <rFont val="宋体"/>
        <family val="0"/>
      </rPr>
      <t>（元</t>
    </r>
    <r>
      <rPr>
        <sz val="11"/>
        <rFont val="Arial"/>
        <family val="2"/>
      </rPr>
      <t>/</t>
    </r>
    <r>
      <rPr>
        <sz val="11"/>
        <rFont val="宋体"/>
        <family val="0"/>
      </rPr>
      <t>年</t>
    </r>
    <r>
      <rPr>
        <sz val="11"/>
        <rFont val="Arial"/>
        <family val="2"/>
      </rPr>
      <t>/</t>
    </r>
    <r>
      <rPr>
        <sz val="11"/>
        <rFont val="宋体"/>
        <family val="0"/>
      </rPr>
      <t>平方米）</t>
    </r>
  </si>
  <si>
    <t>Average annual rental (RMB/year/sqm)</t>
  </si>
  <si>
    <t>Management fee (RMB/sqm/year)</t>
  </si>
  <si>
    <r>
      <t>物业管理费</t>
    </r>
    <r>
      <rPr>
        <sz val="11"/>
        <rFont val="Arial"/>
        <family val="2"/>
      </rPr>
      <t xml:space="preserve"> </t>
    </r>
    <r>
      <rPr>
        <sz val="11"/>
        <rFont val="宋体"/>
        <family val="0"/>
      </rPr>
      <t>（人民币</t>
    </r>
    <r>
      <rPr>
        <sz val="11"/>
        <rFont val="Arial"/>
        <family val="2"/>
      </rPr>
      <t>/</t>
    </r>
    <r>
      <rPr>
        <sz val="11"/>
        <rFont val="宋体"/>
        <family val="0"/>
      </rPr>
      <t>年</t>
    </r>
    <r>
      <rPr>
        <sz val="11"/>
        <rFont val="Arial"/>
        <family val="2"/>
      </rPr>
      <t>/</t>
    </r>
    <r>
      <rPr>
        <sz val="11"/>
        <rFont val="宋体"/>
        <family val="0"/>
      </rPr>
      <t>平方米</t>
    </r>
    <r>
      <rPr>
        <sz val="11"/>
        <rFont val="Arial"/>
        <family val="2"/>
      </rPr>
      <t>)</t>
    </r>
  </si>
  <si>
    <r>
      <t>平均年净投资回报率</t>
    </r>
    <r>
      <rPr>
        <sz val="11"/>
        <rFont val="Arial"/>
        <family val="2"/>
      </rPr>
      <t xml:space="preserve"> </t>
    </r>
  </si>
  <si>
    <t>Net Rental (RMB/sqm/year)</t>
  </si>
  <si>
    <t>Lease Tax (RMB/sqm/year)</t>
  </si>
  <si>
    <r>
      <t>租赁税</t>
    </r>
    <r>
      <rPr>
        <sz val="11"/>
        <rFont val="Arial"/>
        <family val="2"/>
      </rPr>
      <t xml:space="preserve"> </t>
    </r>
    <r>
      <rPr>
        <sz val="11"/>
        <rFont val="宋体"/>
        <family val="0"/>
      </rPr>
      <t>（人民币</t>
    </r>
    <r>
      <rPr>
        <sz val="11"/>
        <rFont val="Arial"/>
        <family val="2"/>
      </rPr>
      <t>/</t>
    </r>
    <r>
      <rPr>
        <sz val="11"/>
        <rFont val="宋体"/>
        <family val="0"/>
      </rPr>
      <t>年</t>
    </r>
    <r>
      <rPr>
        <sz val="11"/>
        <rFont val="Arial"/>
        <family val="2"/>
      </rPr>
      <t>/</t>
    </r>
    <r>
      <rPr>
        <sz val="11"/>
        <rFont val="宋体"/>
        <family val="0"/>
      </rPr>
      <t>平方米</t>
    </r>
    <r>
      <rPr>
        <sz val="11"/>
        <rFont val="Arial"/>
        <family val="2"/>
      </rPr>
      <t>)</t>
    </r>
  </si>
  <si>
    <r>
      <t>净租金</t>
    </r>
    <r>
      <rPr>
        <sz val="11"/>
        <rFont val="Arial"/>
        <family val="2"/>
      </rPr>
      <t xml:space="preserve"> </t>
    </r>
    <r>
      <rPr>
        <sz val="11"/>
        <rFont val="宋体"/>
        <family val="0"/>
      </rPr>
      <t>（人民币</t>
    </r>
    <r>
      <rPr>
        <sz val="11"/>
        <rFont val="Arial"/>
        <family val="2"/>
      </rPr>
      <t>/</t>
    </r>
    <r>
      <rPr>
        <sz val="11"/>
        <rFont val="宋体"/>
        <family val="0"/>
      </rPr>
      <t>年</t>
    </r>
    <r>
      <rPr>
        <sz val="11"/>
        <rFont val="Arial"/>
        <family val="2"/>
      </rPr>
      <t>/</t>
    </r>
    <r>
      <rPr>
        <sz val="11"/>
        <rFont val="宋体"/>
        <family val="0"/>
      </rPr>
      <t>平方米</t>
    </r>
    <r>
      <rPr>
        <sz val="11"/>
        <rFont val="Arial"/>
        <family val="2"/>
      </rPr>
      <t>)</t>
    </r>
  </si>
  <si>
    <t>Net Annual Investement Return Rate</t>
  </si>
  <si>
    <t>Net Annual Investement Return Rate = (Annual  Rental - Annual Property Management Fee - Tax)/ (Purchase Price)</t>
  </si>
  <si>
    <r>
      <t>价格</t>
    </r>
    <r>
      <rPr>
        <sz val="11"/>
        <rFont val="Arial"/>
        <family val="2"/>
      </rPr>
      <t xml:space="preserve"> </t>
    </r>
    <r>
      <rPr>
        <sz val="11"/>
        <rFont val="宋体"/>
        <family val="0"/>
      </rPr>
      <t>（元</t>
    </r>
    <r>
      <rPr>
        <sz val="11"/>
        <rFont val="Arial"/>
        <family val="2"/>
      </rPr>
      <t>/</t>
    </r>
    <r>
      <rPr>
        <sz val="11"/>
        <rFont val="宋体"/>
        <family val="0"/>
      </rPr>
      <t>建筑平方米）打九六折后</t>
    </r>
  </si>
  <si>
    <t>Price (RMB/sqm) after 4% discount</t>
  </si>
  <si>
    <t>Total Investment Value =</t>
  </si>
  <si>
    <t>26880 x (927.92 + 399.77 + 652.86) + 16512 x ( 1175.47 + 390.67) =</t>
  </si>
  <si>
    <t>2159.54 x (927.92 + 399.77 + 652.86) + 1313.87 x ( 1175.47 + 390.67) =</t>
  </si>
  <si>
    <t>Annual Net Rent=</t>
  </si>
  <si>
    <t>Annual Investment Return=</t>
  </si>
  <si>
    <r>
      <t>a.</t>
    </r>
    <r>
      <rPr>
        <sz val="11"/>
        <rFont val="宋体"/>
        <family val="0"/>
      </rPr>
      <t>商业三层及地下一层已与餐饮有限公司签订</t>
    </r>
    <r>
      <rPr>
        <sz val="11"/>
        <rFont val="Arial"/>
        <family val="2"/>
      </rPr>
      <t>15</t>
    </r>
    <r>
      <rPr>
        <sz val="11"/>
        <rFont val="宋体"/>
        <family val="0"/>
      </rPr>
      <t>年租赁合同，定位于高档旗舰店。</t>
    </r>
    <r>
      <rPr>
        <sz val="11"/>
        <rFont val="Arial"/>
        <family val="2"/>
      </rPr>
      <t xml:space="preserve">Commercial 3rd floor and 1 basement floor has already signed a 15-year lease with a reputable restaurant company </t>
    </r>
  </si>
  <si>
    <r>
      <t>b.</t>
    </r>
    <r>
      <rPr>
        <sz val="11"/>
        <rFont val="宋体"/>
        <family val="0"/>
      </rPr>
      <t>投资客户从</t>
    </r>
    <r>
      <rPr>
        <sz val="11"/>
        <rFont val="Arial"/>
        <family val="2"/>
      </rPr>
      <t>2006</t>
    </r>
    <r>
      <rPr>
        <sz val="11"/>
        <rFont val="宋体"/>
        <family val="0"/>
      </rPr>
      <t>年</t>
    </r>
    <r>
      <rPr>
        <sz val="11"/>
        <rFont val="Arial"/>
        <family val="2"/>
      </rPr>
      <t>4</t>
    </r>
    <r>
      <rPr>
        <sz val="11"/>
        <rFont val="宋体"/>
        <family val="0"/>
      </rPr>
      <t>月起收获租赁租金，以获得长期稳定投资回报。</t>
    </r>
    <r>
      <rPr>
        <sz val="11"/>
        <rFont val="Arial"/>
        <family val="2"/>
      </rPr>
      <t>Investment clients can get the rental starting from April, 2006 to obtain a long term stable investment return.</t>
    </r>
  </si>
  <si>
    <r>
      <t xml:space="preserve">c. </t>
    </r>
    <r>
      <rPr>
        <sz val="11"/>
        <rFont val="宋体"/>
        <family val="0"/>
      </rPr>
      <t>餐饮有限公司</t>
    </r>
    <r>
      <rPr>
        <sz val="11"/>
        <rFont val="Arial"/>
        <family val="2"/>
      </rPr>
      <t>”</t>
    </r>
    <r>
      <rPr>
        <sz val="11"/>
        <rFont val="宋体"/>
        <family val="0"/>
      </rPr>
      <t>在北京已开立三家店面，单店营业面积均超过</t>
    </r>
    <r>
      <rPr>
        <sz val="11"/>
        <rFont val="Arial"/>
        <family val="2"/>
      </rPr>
      <t>2000</t>
    </r>
    <r>
      <rPr>
        <sz val="11"/>
        <rFont val="宋体"/>
        <family val="0"/>
      </rPr>
      <t>平方米。</t>
    </r>
    <r>
      <rPr>
        <sz val="11"/>
        <rFont val="Arial"/>
        <family val="2"/>
      </rPr>
      <t>The Restaurant has opened 3 branch shops Beijing seperately. The size of every shop all exceeds 2000sqm.</t>
    </r>
  </si>
  <si>
    <r>
      <t>一重保险：投资权益保障－－－带租约销售一</t>
    </r>
    <r>
      <rPr>
        <sz val="11"/>
        <rFont val="Arial"/>
        <family val="2"/>
      </rPr>
      <t xml:space="preserve">: </t>
    </r>
    <r>
      <rPr>
        <b/>
        <sz val="11"/>
        <color indexed="62"/>
        <rFont val="Arial"/>
        <family val="2"/>
      </rPr>
      <t xml:space="preserve">A. investment benefit insurance----sale with lease </t>
    </r>
  </si>
  <si>
    <r>
      <t>二重保险：投资安全保障－－－开发商包租</t>
    </r>
    <r>
      <rPr>
        <sz val="11"/>
        <rFont val="Arial"/>
        <family val="2"/>
      </rPr>
      <t>5</t>
    </r>
    <r>
      <rPr>
        <sz val="11"/>
        <rFont val="宋体"/>
        <family val="0"/>
      </rPr>
      <t>年，</t>
    </r>
    <r>
      <rPr>
        <sz val="11"/>
        <rFont val="Arial"/>
        <family val="2"/>
      </rPr>
      <t>10</t>
    </r>
    <r>
      <rPr>
        <sz val="11"/>
        <rFont val="宋体"/>
        <family val="0"/>
      </rPr>
      <t>年内无条件回购！</t>
    </r>
    <r>
      <rPr>
        <b/>
        <sz val="11"/>
        <color indexed="62"/>
        <rFont val="Arial"/>
        <family val="2"/>
      </rPr>
      <t>B. Investment Safety--The developer will assur the lease for 5 years. If there will be no tenant up to the 10th year, the developer will purchase it back without any condition.</t>
    </r>
  </si>
  <si>
    <r>
      <t>为投资人权益提供双重保险</t>
    </r>
    <r>
      <rPr>
        <b/>
        <sz val="11"/>
        <color indexed="62"/>
        <rFont val="Arial"/>
        <family val="2"/>
      </rPr>
      <t xml:space="preserve"> Providing double insurance for the investors</t>
    </r>
  </si>
  <si>
    <t>The above calculation is based on the presumption of 4% discount for the selling price.</t>
  </si>
  <si>
    <t>Commercial Site Investment Plan: 15 year restaurant lease + Developer's guarantee + unconditional purchase back if there is no tenant</t>
  </si>
  <si>
    <t>The restaurant tenant will pay 6 month rental as penalty if they terminate the lease within 15 years.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</si>
</sst>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
    <font>
      <sz val="9"/>
      <name val="宋体"/>
      <family val="0"/>
    </font>
    <font>
      <b/>
      <sz val="11"/>
      <name val="宋体"/>
      <family val="0"/>
    </font>
    <font>
      <sz val="11"/>
      <name val="宋体"/>
      <family val="0"/>
    </font>
    <font>
      <b/>
      <sz val="11"/>
      <name val="Arial"/>
      <family val="2"/>
    </font>
    <font>
      <sz val="11"/>
      <name val="Arial"/>
      <family val="2"/>
    </font>
    <font>
      <b/>
      <sz val="11"/>
      <color indexed="62"/>
      <name val="Arial"/>
      <family val="2"/>
    </font>
    <font>
      <b/>
      <sz val="11"/>
      <color indexed="62"/>
      <name val="宋体"/>
      <family val="0"/>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8">
    <border>
      <left/>
      <right/>
      <top/>
      <bottom/>
      <diagonal/>
    </border>
    <border>
      <left style="thin"/>
      <right style="thin"/>
      <top style="thin"/>
      <bottom style="thin"/>
    </border>
    <border>
      <left style="medium"/>
      <right>
        <color indexed="63"/>
      </right>
      <top style="medium"/>
      <bottom style="medium"/>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
    <xf numFmtId="0" fontId="0" fillId="0" borderId="0" xfId="0" applyAlignment="1">
      <alignment/>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2" borderId="2" xfId="0" applyFont="1" applyFill="1" applyBorder="1" applyAlignment="1">
      <alignment vertical="center"/>
    </xf>
    <xf numFmtId="0" fontId="2" fillId="0" borderId="0" xfId="0" applyFont="1" applyAlignment="1">
      <alignment/>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vertical="center"/>
    </xf>
    <xf numFmtId="0" fontId="2" fillId="0" borderId="3" xfId="0" applyFont="1" applyBorder="1" applyAlignment="1">
      <alignment vertical="center" wrapText="1"/>
    </xf>
    <xf numFmtId="0" fontId="2" fillId="0" borderId="3" xfId="0" applyFont="1" applyBorder="1" applyAlignment="1">
      <alignment wrapText="1"/>
    </xf>
    <xf numFmtId="0" fontId="3" fillId="2" borderId="4" xfId="0" applyFont="1" applyFill="1" applyBorder="1" applyAlignment="1">
      <alignment vertical="center"/>
    </xf>
    <xf numFmtId="0" fontId="3" fillId="2" borderId="5" xfId="0" applyFont="1" applyFill="1" applyBorder="1" applyAlignment="1">
      <alignment vertical="center"/>
    </xf>
    <xf numFmtId="0" fontId="4" fillId="0" borderId="0" xfId="0" applyFont="1" applyAlignment="1">
      <alignment/>
    </xf>
    <xf numFmtId="0" fontId="4" fillId="0" borderId="0" xfId="0" applyFont="1" applyAlignment="1">
      <alignment vertical="center"/>
    </xf>
    <xf numFmtId="0" fontId="4" fillId="0" borderId="1" xfId="0" applyFont="1" applyBorder="1" applyAlignment="1">
      <alignment horizontal="center"/>
    </xf>
    <xf numFmtId="0" fontId="4" fillId="0" borderId="1" xfId="0" applyFont="1" applyFill="1" applyBorder="1" applyAlignment="1">
      <alignment horizontal="center"/>
    </xf>
    <xf numFmtId="3" fontId="4" fillId="0" borderId="1" xfId="0" applyNumberFormat="1" applyFont="1" applyBorder="1" applyAlignment="1">
      <alignment horizontal="center"/>
    </xf>
    <xf numFmtId="49" fontId="4" fillId="0" borderId="1" xfId="0" applyNumberFormat="1" applyFont="1" applyBorder="1" applyAlignment="1">
      <alignment/>
    </xf>
    <xf numFmtId="0" fontId="4" fillId="0" borderId="0" xfId="0" applyFont="1" applyBorder="1" applyAlignment="1">
      <alignment horizontal="center" vertical="center"/>
    </xf>
    <xf numFmtId="49" fontId="4" fillId="0" borderId="0" xfId="0" applyNumberFormat="1" applyFont="1" applyBorder="1" applyAlignment="1">
      <alignment/>
    </xf>
    <xf numFmtId="0" fontId="4" fillId="0" borderId="0" xfId="0" applyFont="1" applyFill="1" applyBorder="1" applyAlignment="1">
      <alignment horizontal="center"/>
    </xf>
    <xf numFmtId="0" fontId="5" fillId="0" borderId="0" xfId="0" applyFont="1" applyAlignment="1">
      <alignment/>
    </xf>
    <xf numFmtId="176" fontId="5" fillId="0" borderId="6" xfId="0" applyNumberFormat="1" applyFont="1" applyBorder="1" applyAlignment="1">
      <alignment/>
    </xf>
    <xf numFmtId="10" fontId="5" fillId="0" borderId="0" xfId="0" applyNumberFormat="1" applyFont="1" applyBorder="1" applyAlignment="1">
      <alignment/>
    </xf>
    <xf numFmtId="10" fontId="5" fillId="0" borderId="6" xfId="0" applyNumberFormat="1" applyFont="1" applyBorder="1" applyAlignment="1">
      <alignment/>
    </xf>
    <xf numFmtId="0" fontId="6" fillId="0" borderId="0" xfId="0" applyFont="1" applyAlignment="1">
      <alignment/>
    </xf>
    <xf numFmtId="0" fontId="2" fillId="0" borderId="0" xfId="0" applyFont="1" applyAlignment="1">
      <alignment wrapText="1"/>
    </xf>
    <xf numFmtId="0" fontId="4" fillId="0" borderId="0" xfId="0" applyFont="1" applyAlignment="1">
      <alignment wrapText="1"/>
    </xf>
    <xf numFmtId="0" fontId="1" fillId="2" borderId="2"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1" fillId="2" borderId="2"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xf>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vertical="center"/>
    </xf>
    <xf numFmtId="0" fontId="0" fillId="3" borderId="7" xfId="0" applyFill="1" applyBorder="1" applyAlignment="1">
      <alignment horizontal="center" vertical="center"/>
    </xf>
    <xf numFmtId="0" fontId="1" fillId="2" borderId="0" xfId="0" applyFont="1" applyFill="1" applyBorder="1" applyAlignment="1">
      <alignment vertical="center"/>
    </xf>
    <xf numFmtId="0" fontId="3" fillId="2" borderId="0"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workbookViewId="0" topLeftCell="A1">
      <selection activeCell="E8" sqref="E8"/>
    </sheetView>
  </sheetViews>
  <sheetFormatPr defaultColWidth="9.33203125" defaultRowHeight="19.5" customHeight="1"/>
  <cols>
    <col min="1" max="1" width="17.83203125" style="17" customWidth="1"/>
    <col min="2" max="2" width="23.16015625" style="17" bestFit="1" customWidth="1"/>
    <col min="3" max="3" width="28.33203125" style="17" bestFit="1" customWidth="1"/>
    <col min="4" max="4" width="51.5" style="17" customWidth="1"/>
    <col min="5" max="5" width="50.16015625" style="17" customWidth="1"/>
    <col min="6" max="6" width="69.66015625" style="17" customWidth="1"/>
    <col min="7" max="7" width="31.83203125" style="17" customWidth="1"/>
    <col min="8" max="8" width="32.33203125" style="17" customWidth="1"/>
    <col min="9" max="9" width="26.5" style="17" bestFit="1" customWidth="1"/>
    <col min="10" max="16384" width="9.33203125" style="17" customWidth="1"/>
  </cols>
  <sheetData>
    <row r="1" spans="1:6" ht="19.5" customHeight="1" thickBot="1">
      <c r="A1" s="33" t="s">
        <v>20</v>
      </c>
      <c r="B1" s="34"/>
      <c r="C1" s="34"/>
      <c r="D1" s="34"/>
      <c r="E1" s="34"/>
      <c r="F1" s="35"/>
    </row>
    <row r="2" spans="1:6" ht="19.5" customHeight="1" thickBot="1">
      <c r="A2" s="7" t="s">
        <v>72</v>
      </c>
      <c r="B2" s="15"/>
      <c r="C2" s="15"/>
      <c r="D2" s="15"/>
      <c r="E2" s="15"/>
      <c r="F2" s="16"/>
    </row>
    <row r="3" spans="1:6" ht="19.5" customHeight="1">
      <c r="A3" s="45" t="s">
        <v>73</v>
      </c>
      <c r="B3" s="46"/>
      <c r="C3" s="46"/>
      <c r="D3" s="46"/>
      <c r="E3" s="46"/>
      <c r="F3" s="46"/>
    </row>
    <row r="4" spans="1:6" s="18" customFormat="1" ht="19.5" customHeight="1">
      <c r="A4" s="12" t="s">
        <v>22</v>
      </c>
      <c r="B4" s="12" t="s">
        <v>24</v>
      </c>
      <c r="C4" s="13" t="s">
        <v>26</v>
      </c>
      <c r="D4" s="13" t="s">
        <v>28</v>
      </c>
      <c r="E4" s="13" t="s">
        <v>30</v>
      </c>
      <c r="F4" s="9" t="s">
        <v>33</v>
      </c>
    </row>
    <row r="5" spans="1:6" s="18" customFormat="1" ht="19.5" customHeight="1">
      <c r="A5" s="9" t="s">
        <v>23</v>
      </c>
      <c r="B5" s="12" t="s">
        <v>25</v>
      </c>
      <c r="C5" s="13" t="s">
        <v>27</v>
      </c>
      <c r="D5" s="13" t="s">
        <v>29</v>
      </c>
      <c r="E5" s="13" t="s">
        <v>31</v>
      </c>
      <c r="F5" s="9" t="s">
        <v>32</v>
      </c>
    </row>
    <row r="6" spans="1:6" ht="19.5" customHeight="1">
      <c r="A6" s="40">
        <v>3</v>
      </c>
      <c r="B6" s="19">
        <v>301</v>
      </c>
      <c r="C6" s="19">
        <v>927.92</v>
      </c>
      <c r="D6" s="20">
        <v>646.94</v>
      </c>
      <c r="E6" s="20">
        <v>28000</v>
      </c>
      <c r="F6" s="21">
        <f>C6*E6</f>
        <v>25981760</v>
      </c>
    </row>
    <row r="7" spans="1:6" ht="19.5" customHeight="1">
      <c r="A7" s="40"/>
      <c r="B7" s="19">
        <v>302</v>
      </c>
      <c r="C7" s="19">
        <v>399.77</v>
      </c>
      <c r="D7" s="20">
        <v>278.72</v>
      </c>
      <c r="E7" s="20">
        <v>28000</v>
      </c>
      <c r="F7" s="21">
        <f>C7*E7</f>
        <v>11193560</v>
      </c>
    </row>
    <row r="8" spans="1:6" ht="19.5" customHeight="1">
      <c r="A8" s="40"/>
      <c r="B8" s="19">
        <v>303</v>
      </c>
      <c r="C8" s="19">
        <v>652.86</v>
      </c>
      <c r="D8" s="20">
        <v>455.17</v>
      </c>
      <c r="E8" s="20">
        <v>28000</v>
      </c>
      <c r="F8" s="21">
        <f>C8*E8</f>
        <v>18280080</v>
      </c>
    </row>
    <row r="9" spans="1:6" ht="19.5" customHeight="1">
      <c r="A9" s="40" t="s">
        <v>0</v>
      </c>
      <c r="B9" s="19" t="s">
        <v>1</v>
      </c>
      <c r="C9" s="19">
        <v>1175.47</v>
      </c>
      <c r="D9" s="20">
        <v>819.53</v>
      </c>
      <c r="E9" s="19">
        <v>17200</v>
      </c>
      <c r="F9" s="21">
        <f>C9*E9</f>
        <v>20218084</v>
      </c>
    </row>
    <row r="10" spans="1:6" ht="19.5" customHeight="1">
      <c r="A10" s="40"/>
      <c r="B10" s="19" t="s">
        <v>2</v>
      </c>
      <c r="C10" s="19">
        <v>390.67</v>
      </c>
      <c r="D10" s="20">
        <v>272.37</v>
      </c>
      <c r="E10" s="19">
        <v>17200</v>
      </c>
      <c r="F10" s="21">
        <f>C10*E10</f>
        <v>6719524</v>
      </c>
    </row>
    <row r="11" ht="19.5" customHeight="1" thickBot="1"/>
    <row r="12" spans="1:6" ht="19.5" customHeight="1" thickBot="1">
      <c r="A12" s="36" t="s">
        <v>17</v>
      </c>
      <c r="B12" s="37"/>
      <c r="C12" s="37"/>
      <c r="D12" s="37"/>
      <c r="E12" s="37"/>
      <c r="F12" s="38"/>
    </row>
    <row r="13" spans="1:6" ht="19.5" customHeight="1">
      <c r="A13" s="12" t="s">
        <v>22</v>
      </c>
      <c r="B13" s="14" t="s">
        <v>34</v>
      </c>
      <c r="C13" s="14" t="s">
        <v>36</v>
      </c>
      <c r="D13" s="14" t="s">
        <v>38</v>
      </c>
      <c r="E13" s="13" t="s">
        <v>40</v>
      </c>
      <c r="F13" s="13" t="s">
        <v>18</v>
      </c>
    </row>
    <row r="14" spans="1:6" ht="36.75" customHeight="1">
      <c r="A14" s="9" t="s">
        <v>23</v>
      </c>
      <c r="B14" s="14" t="s">
        <v>35</v>
      </c>
      <c r="C14" s="14" t="s">
        <v>37</v>
      </c>
      <c r="D14" s="14" t="s">
        <v>39</v>
      </c>
      <c r="E14" s="13" t="s">
        <v>41</v>
      </c>
      <c r="F14" s="13" t="s">
        <v>42</v>
      </c>
    </row>
    <row r="15" spans="1:6" ht="19.5" customHeight="1">
      <c r="A15" s="40">
        <v>3</v>
      </c>
      <c r="B15" s="22" t="s">
        <v>3</v>
      </c>
      <c r="C15" s="20">
        <v>6.6</v>
      </c>
      <c r="D15" s="42">
        <v>7.023</v>
      </c>
      <c r="E15" s="20">
        <v>2409</v>
      </c>
      <c r="F15" s="42">
        <v>2563.52</v>
      </c>
    </row>
    <row r="16" spans="1:6" ht="19.5" customHeight="1">
      <c r="A16" s="40"/>
      <c r="B16" s="22" t="s">
        <v>4</v>
      </c>
      <c r="C16" s="20">
        <v>6.8</v>
      </c>
      <c r="D16" s="43"/>
      <c r="E16" s="20">
        <v>2482</v>
      </c>
      <c r="F16" s="42"/>
    </row>
    <row r="17" spans="1:6" ht="19.5" customHeight="1">
      <c r="A17" s="40"/>
      <c r="B17" s="22" t="s">
        <v>5</v>
      </c>
      <c r="C17" s="20">
        <v>7</v>
      </c>
      <c r="D17" s="43"/>
      <c r="E17" s="20">
        <v>2555</v>
      </c>
      <c r="F17" s="42"/>
    </row>
    <row r="18" spans="1:6" ht="19.5" customHeight="1">
      <c r="A18" s="40"/>
      <c r="B18" s="22" t="s">
        <v>6</v>
      </c>
      <c r="C18" s="20">
        <v>7.35</v>
      </c>
      <c r="D18" s="43"/>
      <c r="E18" s="20">
        <v>2682.75</v>
      </c>
      <c r="F18" s="42"/>
    </row>
    <row r="19" spans="1:6" ht="19.5" customHeight="1">
      <c r="A19" s="40" t="s">
        <v>0</v>
      </c>
      <c r="B19" s="22" t="s">
        <v>3</v>
      </c>
      <c r="C19" s="20">
        <v>4.2</v>
      </c>
      <c r="D19" s="40">
        <v>4.583</v>
      </c>
      <c r="E19" s="20">
        <v>1533</v>
      </c>
      <c r="F19" s="40">
        <v>1672.92</v>
      </c>
    </row>
    <row r="20" spans="1:6" ht="19.5" customHeight="1">
      <c r="A20" s="40"/>
      <c r="B20" s="22" t="s">
        <v>4</v>
      </c>
      <c r="C20" s="20">
        <v>4.4</v>
      </c>
      <c r="D20" s="40"/>
      <c r="E20" s="20">
        <v>1606</v>
      </c>
      <c r="F20" s="40"/>
    </row>
    <row r="21" spans="1:6" ht="19.5" customHeight="1">
      <c r="A21" s="40"/>
      <c r="B21" s="22" t="s">
        <v>5</v>
      </c>
      <c r="C21" s="20">
        <v>4.6</v>
      </c>
      <c r="D21" s="40"/>
      <c r="E21" s="20">
        <v>1679</v>
      </c>
      <c r="F21" s="40"/>
    </row>
    <row r="22" spans="1:6" ht="19.5" customHeight="1">
      <c r="A22" s="40"/>
      <c r="B22" s="22" t="s">
        <v>6</v>
      </c>
      <c r="C22" s="20">
        <v>4.83</v>
      </c>
      <c r="D22" s="40"/>
      <c r="E22" s="20">
        <v>1762.95</v>
      </c>
      <c r="F22" s="40"/>
    </row>
    <row r="23" spans="1:6" ht="19.5" customHeight="1" thickBot="1">
      <c r="A23" s="23"/>
      <c r="B23" s="24"/>
      <c r="C23" s="25"/>
      <c r="D23" s="23"/>
      <c r="E23" s="25"/>
      <c r="F23" s="23"/>
    </row>
    <row r="24" spans="1:7" ht="19.5" customHeight="1" thickBot="1">
      <c r="A24" s="33" t="s">
        <v>21</v>
      </c>
      <c r="B24" s="34"/>
      <c r="C24" s="34"/>
      <c r="D24" s="34"/>
      <c r="E24" s="34"/>
      <c r="F24" s="34"/>
      <c r="G24" s="35"/>
    </row>
    <row r="25" spans="1:10" s="18" customFormat="1" ht="19.5" customHeight="1">
      <c r="A25" s="9" t="s">
        <v>22</v>
      </c>
      <c r="B25" s="9" t="s">
        <v>24</v>
      </c>
      <c r="C25" s="10" t="s">
        <v>43</v>
      </c>
      <c r="D25" s="10" t="s">
        <v>45</v>
      </c>
      <c r="E25" s="10" t="s">
        <v>58</v>
      </c>
      <c r="F25" s="10" t="s">
        <v>47</v>
      </c>
      <c r="G25" s="10" t="s">
        <v>50</v>
      </c>
      <c r="H25" s="10" t="s">
        <v>54</v>
      </c>
      <c r="I25" s="11" t="s">
        <v>55</v>
      </c>
      <c r="J25" s="11" t="s">
        <v>51</v>
      </c>
    </row>
    <row r="26" spans="1:10" s="18" customFormat="1" ht="19.5" customHeight="1">
      <c r="A26" s="9" t="s">
        <v>23</v>
      </c>
      <c r="B26" s="9" t="s">
        <v>25</v>
      </c>
      <c r="C26" s="10" t="s">
        <v>44</v>
      </c>
      <c r="D26" s="10" t="s">
        <v>46</v>
      </c>
      <c r="E26" s="10" t="s">
        <v>59</v>
      </c>
      <c r="F26" s="10" t="s">
        <v>48</v>
      </c>
      <c r="G26" s="10" t="s">
        <v>49</v>
      </c>
      <c r="H26" s="10" t="s">
        <v>53</v>
      </c>
      <c r="I26" s="11" t="s">
        <v>52</v>
      </c>
      <c r="J26" s="11" t="s">
        <v>56</v>
      </c>
    </row>
    <row r="27" spans="1:10" ht="19.5" customHeight="1">
      <c r="A27" s="40">
        <v>3</v>
      </c>
      <c r="B27" s="19">
        <v>301</v>
      </c>
      <c r="C27" s="19">
        <v>927.92</v>
      </c>
      <c r="D27" s="19">
        <v>28000</v>
      </c>
      <c r="E27" s="19">
        <f>D27*0.96</f>
        <v>26880</v>
      </c>
      <c r="F27" s="40">
        <v>2563.52</v>
      </c>
      <c r="G27" s="40">
        <v>288</v>
      </c>
      <c r="H27" s="40">
        <v>115.58</v>
      </c>
      <c r="I27" s="40">
        <f>F27-G27-H27</f>
        <v>2159.94</v>
      </c>
      <c r="J27" s="41">
        <f>I27/E27</f>
        <v>0.08035491071428572</v>
      </c>
    </row>
    <row r="28" spans="1:10" ht="19.5" customHeight="1">
      <c r="A28" s="40"/>
      <c r="B28" s="19">
        <v>302</v>
      </c>
      <c r="C28" s="19">
        <v>399.77</v>
      </c>
      <c r="D28" s="19">
        <v>28000</v>
      </c>
      <c r="E28" s="19">
        <f>D28*0.96</f>
        <v>26880</v>
      </c>
      <c r="F28" s="40"/>
      <c r="G28" s="40">
        <v>288</v>
      </c>
      <c r="H28" s="40">
        <v>225.58</v>
      </c>
      <c r="I28" s="40">
        <v>2195.94</v>
      </c>
      <c r="J28" s="40">
        <v>0.077</v>
      </c>
    </row>
    <row r="29" spans="1:10" ht="19.5" customHeight="1">
      <c r="A29" s="40"/>
      <c r="B29" s="19">
        <v>303</v>
      </c>
      <c r="C29" s="19">
        <v>652.86</v>
      </c>
      <c r="D29" s="19">
        <v>28000</v>
      </c>
      <c r="E29" s="19">
        <f>D29*0.96</f>
        <v>26880</v>
      </c>
      <c r="F29" s="40"/>
      <c r="G29" s="40"/>
      <c r="H29" s="40"/>
      <c r="I29" s="40"/>
      <c r="J29" s="40"/>
    </row>
    <row r="30" spans="1:10" ht="19.5" customHeight="1">
      <c r="A30" s="40" t="s">
        <v>0</v>
      </c>
      <c r="B30" s="19" t="s">
        <v>1</v>
      </c>
      <c r="C30" s="19">
        <v>1175.47</v>
      </c>
      <c r="D30" s="19">
        <v>17200</v>
      </c>
      <c r="E30" s="19">
        <f>D30*0.96</f>
        <v>16512</v>
      </c>
      <c r="F30" s="40">
        <v>1672.92</v>
      </c>
      <c r="G30" s="40">
        <v>288</v>
      </c>
      <c r="H30" s="40">
        <v>71.05</v>
      </c>
      <c r="I30" s="40">
        <f>F30-G30-H30</f>
        <v>1313.8700000000001</v>
      </c>
      <c r="J30" s="41">
        <f>I30/E30</f>
        <v>0.07957061531007753</v>
      </c>
    </row>
    <row r="31" spans="1:10" ht="19.5" customHeight="1">
      <c r="A31" s="40"/>
      <c r="B31" s="19" t="s">
        <v>2</v>
      </c>
      <c r="C31" s="19">
        <v>390.67</v>
      </c>
      <c r="D31" s="19">
        <v>17200</v>
      </c>
      <c r="E31" s="19">
        <f>D31*0.96</f>
        <v>16512</v>
      </c>
      <c r="F31" s="40"/>
      <c r="G31" s="40"/>
      <c r="H31" s="40"/>
      <c r="I31" s="40"/>
      <c r="J31" s="40"/>
    </row>
    <row r="33" ht="19.5" customHeight="1">
      <c r="A33" s="17" t="s">
        <v>57</v>
      </c>
    </row>
    <row r="34" ht="19.5" customHeight="1" thickBot="1"/>
    <row r="35" spans="1:5" s="26" customFormat="1" ht="19.5" customHeight="1" thickBot="1">
      <c r="A35" s="26" t="s">
        <v>60</v>
      </c>
      <c r="C35" s="26" t="s">
        <v>61</v>
      </c>
      <c r="E35" s="27">
        <f>26880*(927.92+399.77+652.86)+16512*(1175.47+390.67)</f>
        <v>79097287.68</v>
      </c>
    </row>
    <row r="36" spans="1:5" ht="19.5" customHeight="1" thickBot="1">
      <c r="A36" s="26" t="s">
        <v>63</v>
      </c>
      <c r="C36" s="26" t="s">
        <v>62</v>
      </c>
      <c r="E36" s="27">
        <f>2159.54*(927.92+399.77+652.86)+1313.87*(1175.47+390.67)</f>
        <v>6334781.308800001</v>
      </c>
    </row>
    <row r="37" spans="1:5" ht="19.5" customHeight="1" thickBot="1">
      <c r="A37" s="26" t="s">
        <v>64</v>
      </c>
      <c r="C37" s="26"/>
      <c r="E37" s="29">
        <f>E36/E35</f>
        <v>0.0800884770464989</v>
      </c>
    </row>
    <row r="38" spans="1:5" ht="19.5" customHeight="1">
      <c r="A38" s="26"/>
      <c r="C38" s="26"/>
      <c r="E38" s="28"/>
    </row>
    <row r="39" spans="1:5" ht="19.5" customHeight="1">
      <c r="A39" s="26" t="s">
        <v>71</v>
      </c>
      <c r="C39" s="26"/>
      <c r="E39" s="28"/>
    </row>
    <row r="42" ht="19.5" customHeight="1">
      <c r="A42" s="30" t="s">
        <v>70</v>
      </c>
    </row>
    <row r="43" ht="19.5" customHeight="1">
      <c r="A43" s="8" t="s">
        <v>68</v>
      </c>
    </row>
    <row r="44" spans="1:6" ht="19.5" customHeight="1">
      <c r="A44" s="32" t="s">
        <v>65</v>
      </c>
      <c r="B44" s="39"/>
      <c r="C44" s="39"/>
      <c r="D44" s="39"/>
      <c r="E44" s="39"/>
      <c r="F44" s="39"/>
    </row>
    <row r="45" spans="1:6" ht="19.5" customHeight="1">
      <c r="A45" s="32" t="s">
        <v>66</v>
      </c>
      <c r="B45" s="32"/>
      <c r="C45" s="32"/>
      <c r="D45" s="32"/>
      <c r="E45" s="32"/>
      <c r="F45" s="32"/>
    </row>
    <row r="46" spans="1:6" ht="19.5" customHeight="1">
      <c r="A46" s="32" t="s">
        <v>67</v>
      </c>
      <c r="B46" s="32"/>
      <c r="C46" s="32"/>
      <c r="D46" s="32"/>
      <c r="E46" s="32"/>
      <c r="F46" s="32"/>
    </row>
    <row r="47" spans="1:6" ht="39.75" customHeight="1">
      <c r="A47" s="31" t="s">
        <v>69</v>
      </c>
      <c r="B47" s="32"/>
      <c r="C47" s="32"/>
      <c r="D47" s="32"/>
      <c r="E47" s="32"/>
      <c r="F47" s="32"/>
    </row>
    <row r="48" spans="1:6" ht="57.75" customHeight="1">
      <c r="A48" s="31" t="s">
        <v>19</v>
      </c>
      <c r="B48" s="32"/>
      <c r="C48" s="32"/>
      <c r="D48" s="32"/>
      <c r="E48" s="32"/>
      <c r="F48" s="32"/>
    </row>
  </sheetData>
  <mergeCells count="28">
    <mergeCell ref="D15:D18"/>
    <mergeCell ref="D19:D22"/>
    <mergeCell ref="F15:F18"/>
    <mergeCell ref="F19:F22"/>
    <mergeCell ref="A6:A8"/>
    <mergeCell ref="A9:A10"/>
    <mergeCell ref="A15:A18"/>
    <mergeCell ref="A19:A22"/>
    <mergeCell ref="J27:J29"/>
    <mergeCell ref="F30:F31"/>
    <mergeCell ref="G30:G31"/>
    <mergeCell ref="H30:H31"/>
    <mergeCell ref="I30:I31"/>
    <mergeCell ref="J30:J31"/>
    <mergeCell ref="F27:F29"/>
    <mergeCell ref="G27:G29"/>
    <mergeCell ref="H27:H29"/>
    <mergeCell ref="I27:I29"/>
    <mergeCell ref="A48:F48"/>
    <mergeCell ref="A24:G24"/>
    <mergeCell ref="A1:F1"/>
    <mergeCell ref="A12:F12"/>
    <mergeCell ref="A44:F44"/>
    <mergeCell ref="A45:F45"/>
    <mergeCell ref="A46:F46"/>
    <mergeCell ref="A47:F47"/>
    <mergeCell ref="A27:A29"/>
    <mergeCell ref="A30:A31"/>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D11"/>
  <sheetViews>
    <sheetView workbookViewId="0" topLeftCell="A1">
      <selection activeCell="C19" sqref="C19"/>
    </sheetView>
  </sheetViews>
  <sheetFormatPr defaultColWidth="9.33203125" defaultRowHeight="15" customHeight="1"/>
  <cols>
    <col min="1" max="1" width="20.83203125" style="6" customWidth="1"/>
    <col min="2" max="2" width="20.33203125" style="6" customWidth="1"/>
    <col min="3" max="3" width="19.5" style="6" customWidth="1"/>
    <col min="4" max="4" width="18.33203125" style="6" customWidth="1"/>
    <col min="5" max="16384" width="9.33203125" style="6" customWidth="1"/>
  </cols>
  <sheetData>
    <row r="1" spans="1:4" ht="23.25" customHeight="1">
      <c r="A1" s="44" t="s">
        <v>16</v>
      </c>
      <c r="B1" s="44"/>
      <c r="C1" s="44"/>
      <c r="D1" s="44"/>
    </row>
    <row r="2" spans="1:4" s="5" customFormat="1" ht="32.25" customHeight="1">
      <c r="A2" s="1" t="s">
        <v>8</v>
      </c>
      <c r="B2" s="4" t="s">
        <v>9</v>
      </c>
      <c r="C2" s="4" t="s">
        <v>10</v>
      </c>
      <c r="D2" s="4" t="s">
        <v>11</v>
      </c>
    </row>
    <row r="3" spans="1:4" ht="18" customHeight="1">
      <c r="A3" s="2" t="s">
        <v>7</v>
      </c>
      <c r="B3" s="2">
        <v>682.46</v>
      </c>
      <c r="C3" s="2">
        <v>14987.6</v>
      </c>
      <c r="D3" s="2">
        <v>10228437.5</v>
      </c>
    </row>
    <row r="4" spans="1:4" ht="18" customHeight="1">
      <c r="A4" s="2">
        <v>18</v>
      </c>
      <c r="B4" s="2">
        <v>1472.77</v>
      </c>
      <c r="C4" s="2">
        <v>15360</v>
      </c>
      <c r="D4" s="2">
        <v>22621747.2</v>
      </c>
    </row>
    <row r="5" spans="1:4" ht="18" customHeight="1">
      <c r="A5" s="2">
        <v>19</v>
      </c>
      <c r="B5" s="2">
        <v>1386.35</v>
      </c>
      <c r="C5" s="2">
        <v>15570</v>
      </c>
      <c r="D5" s="2">
        <v>21585469.5</v>
      </c>
    </row>
    <row r="6" spans="1:4" ht="18" customHeight="1">
      <c r="A6" s="2">
        <v>20</v>
      </c>
      <c r="B6" s="2">
        <v>1290.79</v>
      </c>
      <c r="C6" s="2">
        <v>15780</v>
      </c>
      <c r="D6" s="2">
        <v>20368666.2</v>
      </c>
    </row>
    <row r="7" spans="1:4" ht="18" customHeight="1">
      <c r="A7" s="2">
        <v>21</v>
      </c>
      <c r="B7" s="2">
        <v>1171.21</v>
      </c>
      <c r="C7" s="2">
        <v>15990</v>
      </c>
      <c r="D7" s="2">
        <v>18727647.9</v>
      </c>
    </row>
    <row r="8" spans="1:4" ht="18" customHeight="1">
      <c r="A8" s="2" t="s">
        <v>12</v>
      </c>
      <c r="B8" s="2">
        <v>6003.58</v>
      </c>
      <c r="C8" s="2"/>
      <c r="D8" s="2">
        <v>93531968.3</v>
      </c>
    </row>
    <row r="9" spans="1:4" ht="27.75" customHeight="1">
      <c r="A9" s="3" t="s">
        <v>15</v>
      </c>
      <c r="B9" s="2">
        <v>46765.98415</v>
      </c>
      <c r="C9" s="2"/>
      <c r="D9" s="2"/>
    </row>
    <row r="10" spans="1:4" ht="28.5" customHeight="1">
      <c r="A10" s="3" t="s">
        <v>13</v>
      </c>
      <c r="B10" s="2">
        <v>2805959.049</v>
      </c>
      <c r="C10" s="2"/>
      <c r="D10" s="2"/>
    </row>
    <row r="11" spans="1:4" ht="26.25" customHeight="1">
      <c r="A11" s="3" t="s">
        <v>14</v>
      </c>
      <c r="B11" s="2">
        <v>1870639.366</v>
      </c>
      <c r="C11" s="2"/>
      <c r="D11" s="2"/>
    </row>
  </sheetData>
  <mergeCells count="1">
    <mergeCell ref="A1:D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Freena Wang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Freena Wang</dc:creator>
  <cp:keywords/>
  <dc:description/>
  <cp:lastModifiedBy>MC SYSTEM</cp:lastModifiedBy>
  <cp:lastPrinted>2005-10-09T23:02:03Z</cp:lastPrinted>
  <dcterms:created xsi:type="dcterms:W3CDTF">2005-10-09T21:44:33Z</dcterms:created>
  <dcterms:modified xsi:type="dcterms:W3CDTF">2005-11-09T07:06:56Z</dcterms:modified>
  <cp:category/>
  <cp:version/>
  <cp:contentType/>
  <cp:contentStatus/>
</cp:coreProperties>
</file>